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nóvember 2010" sheetId="1" r:id="rId1"/>
  </sheets>
  <externalReferences>
    <externalReference r:id="rId4"/>
  </externalReferences>
  <definedNames>
    <definedName name="Dags_visit_naest">'Verð nóvember 2010'!$A$14</definedName>
    <definedName name="LVT">'Verð nóvember 2010'!$C$9</definedName>
    <definedName name="NVT">'Verð nóvember 2010'!$C$10</definedName>
    <definedName name="NvtNæstaMánaðar">'[1]Forsendur'!$D$4</definedName>
    <definedName name="NvtÞessaMánaðar">'[1]Forsendur'!$C$4</definedName>
    <definedName name="_xlnm.Print_Area" localSheetId="0">'Verð nóvember 2010'!$B$7:$N$44,'Verð nóvember 2010'!$B$46:$N$82</definedName>
    <definedName name="_xlnm.Print_Titles" localSheetId="0">'Verð nóvember 2010'!$1:$5</definedName>
    <definedName name="Verdb_raun">'Verð nóvember 2010'!$C$14</definedName>
    <definedName name="verdbspa">'Verð nóvember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<sst xmlns="http://schemas.openxmlformats.org/spreadsheetml/2006/main" count="39" uniqueCount="33">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</sst>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11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nóvember 2010"/>
    </sheetNames>
    <sheetDataSet>
      <sheetData sheetId="0">
        <row r="2">
          <cell r="C2">
            <v>40483</v>
          </cell>
        </row>
        <row r="3">
          <cell r="C3">
            <v>7160</v>
          </cell>
          <cell r="D3">
            <v>7213</v>
          </cell>
        </row>
        <row r="4">
          <cell r="C4">
            <v>362.6</v>
          </cell>
          <cell r="D4">
            <v>365.3</v>
          </cell>
        </row>
        <row r="5">
          <cell r="D5">
            <v>40478</v>
          </cell>
        </row>
        <row r="6">
          <cell r="D6">
            <v>0.09311</v>
          </cell>
        </row>
        <row r="7">
          <cell r="C7">
            <v>0.0074</v>
          </cell>
        </row>
        <row r="8">
          <cell r="D8">
            <v>40507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H9" sqref="H9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40483</v>
      </c>
      <c r="I1" s="4">
        <f>'[1]Forsendur'!$C$2</f>
        <v>40483</v>
      </c>
    </row>
    <row r="2" spans="11:12" ht="15" customHeight="1" thickBot="1">
      <c r="K2" s="5" t="s">
        <v>1</v>
      </c>
      <c r="L2" s="6">
        <f>'[1]Forsendur'!C2</f>
        <v>40483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7160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362.6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0.0074</v>
      </c>
      <c r="D13" s="14"/>
      <c r="N13" s="15"/>
    </row>
    <row r="14" spans="1:14" ht="10.5" customHeight="1">
      <c r="A14" s="16">
        <f>IF(DAY('[1]Forsendur'!D5)&lt;1,32,DAY('[1]Forsendur'!D5))</f>
        <v>27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0.0074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0.0074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8.55315</v>
      </c>
      <c r="E16" s="19">
        <f t="shared" si="0"/>
        <v>7.55138</v>
      </c>
      <c r="F16" s="19">
        <f t="shared" si="0"/>
        <v>7.77142</v>
      </c>
      <c r="G16" s="19">
        <f t="shared" si="0"/>
        <v>7.61595</v>
      </c>
      <c r="H16" s="19">
        <f t="shared" si="0"/>
        <v>7.22372</v>
      </c>
      <c r="I16" s="19">
        <f>ROUND(100000*LVT/I$11*((1+I$12/100)^((DAYS360(I$6,$L$2)+$C16-1)/360)*((1+$A16)^(($C16-15)/30)))/100000,5)</f>
        <v>6.77673</v>
      </c>
      <c r="J16" s="19">
        <f t="shared" si="0"/>
        <v>6.67455</v>
      </c>
      <c r="K16" s="19">
        <f t="shared" si="0"/>
        <v>6.5698</v>
      </c>
      <c r="L16" s="19">
        <f t="shared" si="0"/>
        <v>6.37568</v>
      </c>
      <c r="M16" s="19">
        <f t="shared" si="0"/>
        <v>6.24339</v>
      </c>
      <c r="N16" s="19">
        <f t="shared" si="0"/>
        <v>6.05044</v>
      </c>
    </row>
    <row r="17" spans="1:14" ht="10.5" customHeight="1">
      <c r="A17" s="17">
        <f aca="true" t="shared" si="1" ref="A17:A43">IF(Dags_visit_naest&gt;C17,verdbspa,Verdb_raun)</f>
        <v>0.0074</v>
      </c>
      <c r="B17" s="20"/>
      <c r="C17" s="10">
        <f aca="true" t="shared" si="2" ref="C17:C43">C16+1</f>
        <v>2</v>
      </c>
      <c r="D17" s="19">
        <f t="shared" si="0"/>
        <v>8.55658</v>
      </c>
      <c r="E17" s="19">
        <f t="shared" si="0"/>
        <v>7.55441</v>
      </c>
      <c r="F17" s="19">
        <f t="shared" si="0"/>
        <v>7.77458</v>
      </c>
      <c r="G17" s="19">
        <f t="shared" si="0"/>
        <v>7.61906</v>
      </c>
      <c r="H17" s="19">
        <f t="shared" si="0"/>
        <v>7.22666</v>
      </c>
      <c r="I17" s="19">
        <f t="shared" si="0"/>
        <v>6.77949</v>
      </c>
      <c r="J17" s="19">
        <f t="shared" si="0"/>
        <v>6.67727</v>
      </c>
      <c r="K17" s="19">
        <f t="shared" si="0"/>
        <v>6.57248</v>
      </c>
      <c r="L17" s="19">
        <f t="shared" si="0"/>
        <v>6.37828</v>
      </c>
      <c r="M17" s="19">
        <f t="shared" si="0"/>
        <v>6.24594</v>
      </c>
      <c r="N17" s="19">
        <f t="shared" si="0"/>
        <v>6.05291</v>
      </c>
    </row>
    <row r="18" spans="1:14" ht="10.5" customHeight="1">
      <c r="A18" s="17">
        <f t="shared" si="1"/>
        <v>0.0074</v>
      </c>
      <c r="B18" s="20"/>
      <c r="C18" s="21">
        <f t="shared" si="2"/>
        <v>3</v>
      </c>
      <c r="D18" s="22">
        <f t="shared" si="0"/>
        <v>8.56001</v>
      </c>
      <c r="E18" s="22">
        <f t="shared" si="0"/>
        <v>7.55744</v>
      </c>
      <c r="F18" s="22">
        <f t="shared" si="0"/>
        <v>7.77775</v>
      </c>
      <c r="G18" s="22">
        <f t="shared" si="0"/>
        <v>7.62216</v>
      </c>
      <c r="H18" s="22">
        <f t="shared" si="0"/>
        <v>7.22961</v>
      </c>
      <c r="I18" s="22">
        <f t="shared" si="0"/>
        <v>6.78225</v>
      </c>
      <c r="J18" s="22">
        <f t="shared" si="0"/>
        <v>6.67999</v>
      </c>
      <c r="K18" s="22">
        <f t="shared" si="0"/>
        <v>6.57516</v>
      </c>
      <c r="L18" s="22">
        <f t="shared" si="0"/>
        <v>6.38088</v>
      </c>
      <c r="M18" s="22">
        <f t="shared" si="0"/>
        <v>6.24848</v>
      </c>
      <c r="N18" s="22">
        <f t="shared" si="0"/>
        <v>6.05538</v>
      </c>
    </row>
    <row r="19" spans="1:14" ht="10.5" customHeight="1">
      <c r="A19" s="17">
        <f t="shared" si="1"/>
        <v>0.0074</v>
      </c>
      <c r="B19" s="20"/>
      <c r="C19" s="10">
        <f t="shared" si="2"/>
        <v>4</v>
      </c>
      <c r="D19" s="19">
        <f t="shared" si="0"/>
        <v>8.56345</v>
      </c>
      <c r="E19" s="19">
        <f t="shared" si="0"/>
        <v>7.56047</v>
      </c>
      <c r="F19" s="19">
        <f t="shared" si="0"/>
        <v>7.78093</v>
      </c>
      <c r="G19" s="19">
        <f t="shared" si="0"/>
        <v>7.62527</v>
      </c>
      <c r="H19" s="19">
        <f t="shared" si="0"/>
        <v>7.23255</v>
      </c>
      <c r="I19" s="19">
        <f t="shared" si="0"/>
        <v>6.78502</v>
      </c>
      <c r="J19" s="19">
        <f t="shared" si="0"/>
        <v>6.68271</v>
      </c>
      <c r="K19" s="19">
        <f t="shared" si="0"/>
        <v>6.57784</v>
      </c>
      <c r="L19" s="19">
        <f t="shared" si="0"/>
        <v>6.38348</v>
      </c>
      <c r="M19" s="19">
        <f t="shared" si="0"/>
        <v>6.25103</v>
      </c>
      <c r="N19" s="19">
        <f t="shared" si="0"/>
        <v>6.05785</v>
      </c>
    </row>
    <row r="20" spans="1:14" ht="10.5" customHeight="1">
      <c r="A20" s="17">
        <f t="shared" si="1"/>
        <v>0.0074</v>
      </c>
      <c r="B20" s="20"/>
      <c r="C20" s="10">
        <f t="shared" si="2"/>
        <v>5</v>
      </c>
      <c r="D20" s="19">
        <f t="shared" si="0"/>
        <v>8.56688</v>
      </c>
      <c r="E20" s="19">
        <f t="shared" si="0"/>
        <v>7.5635</v>
      </c>
      <c r="F20" s="19">
        <f t="shared" si="0"/>
        <v>7.7841</v>
      </c>
      <c r="G20" s="19">
        <f t="shared" si="0"/>
        <v>7.62838</v>
      </c>
      <c r="H20" s="19">
        <f t="shared" si="0"/>
        <v>7.2355</v>
      </c>
      <c r="I20" s="19">
        <f t="shared" si="0"/>
        <v>6.78779</v>
      </c>
      <c r="J20" s="19">
        <f t="shared" si="0"/>
        <v>6.68544</v>
      </c>
      <c r="K20" s="19">
        <f t="shared" si="0"/>
        <v>6.58052</v>
      </c>
      <c r="L20" s="19">
        <f t="shared" si="0"/>
        <v>6.38609</v>
      </c>
      <c r="M20" s="19">
        <f t="shared" si="0"/>
        <v>6.25358</v>
      </c>
      <c r="N20" s="19">
        <f t="shared" si="0"/>
        <v>6.06032</v>
      </c>
    </row>
    <row r="21" spans="1:14" s="25" customFormat="1" ht="10.5" customHeight="1">
      <c r="A21" s="23">
        <f t="shared" si="1"/>
        <v>0.0074</v>
      </c>
      <c r="B21" s="24"/>
      <c r="C21" s="21">
        <f t="shared" si="2"/>
        <v>6</v>
      </c>
      <c r="D21" s="22">
        <f t="shared" si="0"/>
        <v>8.57032</v>
      </c>
      <c r="E21" s="22">
        <f t="shared" si="0"/>
        <v>7.56654</v>
      </c>
      <c r="F21" s="22">
        <f t="shared" si="0"/>
        <v>7.78727</v>
      </c>
      <c r="G21" s="22">
        <f t="shared" si="0"/>
        <v>7.63149</v>
      </c>
      <c r="H21" s="22">
        <f t="shared" si="0"/>
        <v>7.23845</v>
      </c>
      <c r="I21" s="22">
        <f t="shared" si="0"/>
        <v>6.79055</v>
      </c>
      <c r="J21" s="22">
        <f t="shared" si="0"/>
        <v>6.68816</v>
      </c>
      <c r="K21" s="22">
        <f t="shared" si="0"/>
        <v>6.5832</v>
      </c>
      <c r="L21" s="22">
        <f t="shared" si="0"/>
        <v>6.38869</v>
      </c>
      <c r="M21" s="22">
        <f t="shared" si="0"/>
        <v>6.25613</v>
      </c>
      <c r="N21" s="22">
        <f t="shared" si="0"/>
        <v>6.06279</v>
      </c>
    </row>
    <row r="22" spans="1:14" ht="10.5" customHeight="1">
      <c r="A22" s="17">
        <f t="shared" si="1"/>
        <v>0.0074</v>
      </c>
      <c r="B22" s="20"/>
      <c r="C22" s="10">
        <f t="shared" si="2"/>
        <v>7</v>
      </c>
      <c r="D22" s="19">
        <f t="shared" si="0"/>
        <v>8.57376</v>
      </c>
      <c r="E22" s="19">
        <f t="shared" si="0"/>
        <v>7.56957</v>
      </c>
      <c r="F22" s="19">
        <f t="shared" si="0"/>
        <v>7.79045</v>
      </c>
      <c r="G22" s="19">
        <f t="shared" si="0"/>
        <v>7.6346</v>
      </c>
      <c r="H22" s="19">
        <f t="shared" si="0"/>
        <v>7.2414</v>
      </c>
      <c r="I22" s="19">
        <f t="shared" si="0"/>
        <v>6.79332</v>
      </c>
      <c r="J22" s="19">
        <f t="shared" si="0"/>
        <v>6.69089</v>
      </c>
      <c r="K22" s="19">
        <f t="shared" si="0"/>
        <v>6.58589</v>
      </c>
      <c r="L22" s="19">
        <f t="shared" si="0"/>
        <v>6.39129</v>
      </c>
      <c r="M22" s="19">
        <f t="shared" si="0"/>
        <v>6.25868</v>
      </c>
      <c r="N22" s="19">
        <f t="shared" si="0"/>
        <v>6.06526</v>
      </c>
    </row>
    <row r="23" spans="1:14" ht="10.5" customHeight="1">
      <c r="A23" s="17">
        <f t="shared" si="1"/>
        <v>0.0074</v>
      </c>
      <c r="B23" s="20"/>
      <c r="C23" s="10">
        <f t="shared" si="2"/>
        <v>8</v>
      </c>
      <c r="D23" s="19">
        <f t="shared" si="0"/>
        <v>8.5772</v>
      </c>
      <c r="E23" s="19">
        <f t="shared" si="0"/>
        <v>7.57261</v>
      </c>
      <c r="F23" s="19">
        <f t="shared" si="0"/>
        <v>7.79362</v>
      </c>
      <c r="G23" s="19">
        <f t="shared" si="0"/>
        <v>7.63771</v>
      </c>
      <c r="H23" s="19">
        <f t="shared" si="0"/>
        <v>7.24436</v>
      </c>
      <c r="I23" s="19">
        <f t="shared" si="0"/>
        <v>6.79609</v>
      </c>
      <c r="J23" s="19">
        <f t="shared" si="0"/>
        <v>6.69362</v>
      </c>
      <c r="K23" s="19">
        <f t="shared" si="0"/>
        <v>6.58857</v>
      </c>
      <c r="L23" s="19">
        <f t="shared" si="0"/>
        <v>6.3939</v>
      </c>
      <c r="M23" s="19">
        <f t="shared" si="0"/>
        <v>6.26123</v>
      </c>
      <c r="N23" s="19">
        <f t="shared" si="0"/>
        <v>6.06773</v>
      </c>
    </row>
    <row r="24" spans="1:14" s="25" customFormat="1" ht="10.5" customHeight="1">
      <c r="A24" s="17">
        <f t="shared" si="1"/>
        <v>0.0074</v>
      </c>
      <c r="B24" s="20"/>
      <c r="C24" s="21">
        <f t="shared" si="2"/>
        <v>9</v>
      </c>
      <c r="D24" s="22">
        <f t="shared" si="0"/>
        <v>8.58064</v>
      </c>
      <c r="E24" s="22">
        <f t="shared" si="0"/>
        <v>7.57565</v>
      </c>
      <c r="F24" s="22">
        <f t="shared" si="0"/>
        <v>7.7968</v>
      </c>
      <c r="G24" s="22">
        <f t="shared" si="0"/>
        <v>7.64083</v>
      </c>
      <c r="H24" s="22">
        <f t="shared" si="0"/>
        <v>7.24731</v>
      </c>
      <c r="I24" s="22">
        <f t="shared" si="0"/>
        <v>6.79886</v>
      </c>
      <c r="J24" s="22">
        <f t="shared" si="0"/>
        <v>6.69635</v>
      </c>
      <c r="K24" s="22">
        <f t="shared" si="0"/>
        <v>6.59126</v>
      </c>
      <c r="L24" s="22">
        <f t="shared" si="0"/>
        <v>6.39651</v>
      </c>
      <c r="M24" s="22">
        <f t="shared" si="0"/>
        <v>6.26378</v>
      </c>
      <c r="N24" s="22">
        <f t="shared" si="0"/>
        <v>6.07021</v>
      </c>
    </row>
    <row r="25" spans="1:14" s="25" customFormat="1" ht="10.5" customHeight="1">
      <c r="A25" s="17">
        <f t="shared" si="1"/>
        <v>0.0074</v>
      </c>
      <c r="B25" s="20"/>
      <c r="C25" s="26">
        <f t="shared" si="2"/>
        <v>10</v>
      </c>
      <c r="D25" s="19">
        <f t="shared" si="0"/>
        <v>8.58408</v>
      </c>
      <c r="E25" s="19">
        <f t="shared" si="0"/>
        <v>7.57869</v>
      </c>
      <c r="F25" s="19">
        <f t="shared" si="0"/>
        <v>7.79998</v>
      </c>
      <c r="G25" s="19">
        <f t="shared" si="0"/>
        <v>7.64394</v>
      </c>
      <c r="H25" s="19">
        <f t="shared" si="0"/>
        <v>7.25027</v>
      </c>
      <c r="I25" s="19">
        <f t="shared" si="0"/>
        <v>6.80163</v>
      </c>
      <c r="J25" s="19">
        <f t="shared" si="0"/>
        <v>6.69908</v>
      </c>
      <c r="K25" s="19">
        <f t="shared" si="0"/>
        <v>6.59394</v>
      </c>
      <c r="L25" s="19">
        <f t="shared" si="0"/>
        <v>6.39912</v>
      </c>
      <c r="M25" s="19">
        <f t="shared" si="0"/>
        <v>6.26634</v>
      </c>
      <c r="N25" s="19">
        <f t="shared" si="0"/>
        <v>6.07268</v>
      </c>
    </row>
    <row r="26" spans="1:14" s="28" customFormat="1" ht="10.5" customHeight="1">
      <c r="A26" s="17">
        <f t="shared" si="1"/>
        <v>0.0074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8.58752</v>
      </c>
      <c r="E26" s="19">
        <f t="shared" si="3"/>
        <v>7.58173</v>
      </c>
      <c r="F26" s="19">
        <f t="shared" si="3"/>
        <v>7.80316</v>
      </c>
      <c r="G26" s="19">
        <f t="shared" si="3"/>
        <v>7.64706</v>
      </c>
      <c r="H26" s="19">
        <f t="shared" si="3"/>
        <v>7.25322</v>
      </c>
      <c r="I26" s="19">
        <f t="shared" si="3"/>
        <v>6.80441</v>
      </c>
      <c r="J26" s="19">
        <f t="shared" si="3"/>
        <v>6.70181</v>
      </c>
      <c r="K26" s="19">
        <f t="shared" si="3"/>
        <v>6.59663</v>
      </c>
      <c r="L26" s="19">
        <f t="shared" si="3"/>
        <v>6.40172</v>
      </c>
      <c r="M26" s="19">
        <f t="shared" si="3"/>
        <v>6.26889</v>
      </c>
      <c r="N26" s="19">
        <f t="shared" si="3"/>
        <v>6.07516</v>
      </c>
    </row>
    <row r="27" spans="1:14" s="28" customFormat="1" ht="10.5" customHeight="1">
      <c r="A27" s="29">
        <f t="shared" si="1"/>
        <v>0.0074</v>
      </c>
      <c r="B27" s="27"/>
      <c r="C27" s="21">
        <f t="shared" si="2"/>
        <v>12</v>
      </c>
      <c r="D27" s="22">
        <f t="shared" si="3"/>
        <v>8.59097</v>
      </c>
      <c r="E27" s="22">
        <f t="shared" si="3"/>
        <v>7.58477</v>
      </c>
      <c r="F27" s="22">
        <f t="shared" si="3"/>
        <v>7.80634</v>
      </c>
      <c r="G27" s="22">
        <f t="shared" si="3"/>
        <v>7.65018</v>
      </c>
      <c r="H27" s="22">
        <f t="shared" si="3"/>
        <v>7.25618</v>
      </c>
      <c r="I27" s="22">
        <f t="shared" si="3"/>
        <v>6.80718</v>
      </c>
      <c r="J27" s="22">
        <f t="shared" si="3"/>
        <v>6.70454</v>
      </c>
      <c r="K27" s="22">
        <f t="shared" si="3"/>
        <v>6.59932</v>
      </c>
      <c r="L27" s="22">
        <f t="shared" si="3"/>
        <v>6.40433</v>
      </c>
      <c r="M27" s="22">
        <f t="shared" si="3"/>
        <v>6.27145</v>
      </c>
      <c r="N27" s="22">
        <f t="shared" si="3"/>
        <v>6.07763</v>
      </c>
    </row>
    <row r="28" spans="1:14" s="28" customFormat="1" ht="10.5" customHeight="1">
      <c r="A28" s="29">
        <f t="shared" si="1"/>
        <v>0.0074</v>
      </c>
      <c r="B28" s="27"/>
      <c r="C28" s="26">
        <f t="shared" si="2"/>
        <v>13</v>
      </c>
      <c r="D28" s="19">
        <f t="shared" si="3"/>
        <v>8.59441</v>
      </c>
      <c r="E28" s="19">
        <f t="shared" si="3"/>
        <v>7.58781</v>
      </c>
      <c r="F28" s="19">
        <f t="shared" si="3"/>
        <v>7.80952</v>
      </c>
      <c r="G28" s="19">
        <f t="shared" si="3"/>
        <v>7.65329</v>
      </c>
      <c r="H28" s="19">
        <f t="shared" si="3"/>
        <v>7.25914</v>
      </c>
      <c r="I28" s="19">
        <f t="shared" si="3"/>
        <v>6.80996</v>
      </c>
      <c r="J28" s="19">
        <f t="shared" si="3"/>
        <v>6.70727</v>
      </c>
      <c r="K28" s="19">
        <f t="shared" si="3"/>
        <v>6.60201</v>
      </c>
      <c r="L28" s="19">
        <f t="shared" si="3"/>
        <v>6.40695</v>
      </c>
      <c r="M28" s="19">
        <f t="shared" si="3"/>
        <v>6.274</v>
      </c>
      <c r="N28" s="19">
        <f t="shared" si="3"/>
        <v>6.08011</v>
      </c>
    </row>
    <row r="29" spans="1:14" s="28" customFormat="1" ht="10.5" customHeight="1">
      <c r="A29" s="30">
        <f t="shared" si="1"/>
        <v>0.0074</v>
      </c>
      <c r="B29" s="27"/>
      <c r="C29" s="26">
        <f t="shared" si="2"/>
        <v>14</v>
      </c>
      <c r="D29" s="19">
        <f t="shared" si="3"/>
        <v>8.59786</v>
      </c>
      <c r="E29" s="19">
        <f t="shared" si="3"/>
        <v>7.59085</v>
      </c>
      <c r="F29" s="19">
        <f t="shared" si="3"/>
        <v>7.81271</v>
      </c>
      <c r="G29" s="19">
        <f t="shared" si="3"/>
        <v>7.65641</v>
      </c>
      <c r="H29" s="19">
        <f t="shared" si="3"/>
        <v>7.2621</v>
      </c>
      <c r="I29" s="19">
        <f t="shared" si="3"/>
        <v>6.81273</v>
      </c>
      <c r="J29" s="19">
        <f t="shared" si="3"/>
        <v>6.71001</v>
      </c>
      <c r="K29" s="19">
        <f t="shared" si="3"/>
        <v>6.6047</v>
      </c>
      <c r="L29" s="19">
        <f t="shared" si="3"/>
        <v>6.40956</v>
      </c>
      <c r="M29" s="19">
        <f t="shared" si="3"/>
        <v>6.27656</v>
      </c>
      <c r="N29" s="19">
        <f t="shared" si="3"/>
        <v>6.08259</v>
      </c>
    </row>
    <row r="30" spans="1:14" s="28" customFormat="1" ht="10.5" customHeight="1">
      <c r="A30" s="30">
        <f t="shared" si="1"/>
        <v>0.0074</v>
      </c>
      <c r="B30" s="27"/>
      <c r="C30" s="21">
        <f t="shared" si="2"/>
        <v>15</v>
      </c>
      <c r="D30" s="22">
        <f t="shared" si="3"/>
        <v>8.60131</v>
      </c>
      <c r="E30" s="22">
        <f t="shared" si="3"/>
        <v>7.5939</v>
      </c>
      <c r="F30" s="22">
        <f t="shared" si="3"/>
        <v>7.81589</v>
      </c>
      <c r="G30" s="22">
        <f t="shared" si="3"/>
        <v>7.65954</v>
      </c>
      <c r="H30" s="22">
        <f t="shared" si="3"/>
        <v>7.26506</v>
      </c>
      <c r="I30" s="22">
        <f t="shared" si="3"/>
        <v>6.81551</v>
      </c>
      <c r="J30" s="22">
        <f t="shared" si="3"/>
        <v>6.71274</v>
      </c>
      <c r="K30" s="22">
        <f t="shared" si="3"/>
        <v>6.6074</v>
      </c>
      <c r="L30" s="22">
        <f t="shared" si="3"/>
        <v>6.41217</v>
      </c>
      <c r="M30" s="22">
        <f t="shared" si="3"/>
        <v>6.27912</v>
      </c>
      <c r="N30" s="22">
        <f t="shared" si="3"/>
        <v>6.08507</v>
      </c>
    </row>
    <row r="31" spans="1:14" s="28" customFormat="1" ht="10.5" customHeight="1">
      <c r="A31" s="30">
        <f t="shared" si="1"/>
        <v>0.0074</v>
      </c>
      <c r="C31" s="26">
        <f t="shared" si="2"/>
        <v>16</v>
      </c>
      <c r="D31" s="19">
        <f t="shared" si="3"/>
        <v>8.60476</v>
      </c>
      <c r="E31" s="19">
        <f t="shared" si="3"/>
        <v>7.59694</v>
      </c>
      <c r="F31" s="19">
        <f t="shared" si="3"/>
        <v>7.81908</v>
      </c>
      <c r="G31" s="19">
        <f t="shared" si="3"/>
        <v>7.66266</v>
      </c>
      <c r="H31" s="19">
        <f t="shared" si="3"/>
        <v>7.26802</v>
      </c>
      <c r="I31" s="19">
        <f t="shared" si="3"/>
        <v>6.81829</v>
      </c>
      <c r="J31" s="19">
        <f t="shared" si="3"/>
        <v>6.71548</v>
      </c>
      <c r="K31" s="19">
        <f t="shared" si="3"/>
        <v>6.61009</v>
      </c>
      <c r="L31" s="19">
        <f t="shared" si="3"/>
        <v>6.41478</v>
      </c>
      <c r="M31" s="19">
        <f t="shared" si="3"/>
        <v>6.28168</v>
      </c>
      <c r="N31" s="19">
        <f t="shared" si="3"/>
        <v>6.08755</v>
      </c>
    </row>
    <row r="32" spans="1:14" s="28" customFormat="1" ht="10.5" customHeight="1">
      <c r="A32" s="30">
        <f t="shared" si="1"/>
        <v>0.0074</v>
      </c>
      <c r="C32" s="26">
        <f t="shared" si="2"/>
        <v>17</v>
      </c>
      <c r="D32" s="19">
        <f t="shared" si="3"/>
        <v>8.60821</v>
      </c>
      <c r="E32" s="19">
        <f t="shared" si="3"/>
        <v>7.59999</v>
      </c>
      <c r="F32" s="19">
        <f t="shared" si="3"/>
        <v>7.82227</v>
      </c>
      <c r="G32" s="19">
        <f t="shared" si="3"/>
        <v>7.66578</v>
      </c>
      <c r="H32" s="19">
        <f t="shared" si="3"/>
        <v>7.27098</v>
      </c>
      <c r="I32" s="19">
        <f t="shared" si="3"/>
        <v>6.82107</v>
      </c>
      <c r="J32" s="19">
        <f t="shared" si="3"/>
        <v>6.71822</v>
      </c>
      <c r="K32" s="19">
        <f t="shared" si="3"/>
        <v>6.61279</v>
      </c>
      <c r="L32" s="19">
        <f t="shared" si="3"/>
        <v>6.4174</v>
      </c>
      <c r="M32" s="19">
        <f t="shared" si="3"/>
        <v>6.28424</v>
      </c>
      <c r="N32" s="19">
        <f t="shared" si="3"/>
        <v>6.09003</v>
      </c>
    </row>
    <row r="33" spans="1:14" s="28" customFormat="1" ht="10.5" customHeight="1">
      <c r="A33" s="30">
        <f t="shared" si="1"/>
        <v>0.0074</v>
      </c>
      <c r="C33" s="21">
        <f t="shared" si="2"/>
        <v>18</v>
      </c>
      <c r="D33" s="22">
        <f t="shared" si="3"/>
        <v>8.61166</v>
      </c>
      <c r="E33" s="22">
        <f t="shared" si="3"/>
        <v>7.60304</v>
      </c>
      <c r="F33" s="22">
        <f t="shared" si="3"/>
        <v>7.82546</v>
      </c>
      <c r="G33" s="22">
        <f t="shared" si="3"/>
        <v>7.66891</v>
      </c>
      <c r="H33" s="22">
        <f t="shared" si="3"/>
        <v>7.27395</v>
      </c>
      <c r="I33" s="22">
        <f t="shared" si="3"/>
        <v>6.82385</v>
      </c>
      <c r="J33" s="22">
        <f t="shared" si="3"/>
        <v>6.72096</v>
      </c>
      <c r="K33" s="22">
        <f t="shared" si="3"/>
        <v>6.61548</v>
      </c>
      <c r="L33" s="22">
        <f t="shared" si="3"/>
        <v>6.42002</v>
      </c>
      <c r="M33" s="22">
        <f t="shared" si="3"/>
        <v>6.2868</v>
      </c>
      <c r="N33" s="22">
        <f t="shared" si="3"/>
        <v>6.09252</v>
      </c>
    </row>
    <row r="34" spans="1:14" s="28" customFormat="1" ht="10.5" customHeight="1">
      <c r="A34" s="30">
        <f t="shared" si="1"/>
        <v>0.0074</v>
      </c>
      <c r="C34" s="26">
        <f t="shared" si="2"/>
        <v>19</v>
      </c>
      <c r="D34" s="19">
        <f t="shared" si="3"/>
        <v>8.61512</v>
      </c>
      <c r="E34" s="19">
        <f t="shared" si="3"/>
        <v>7.60609</v>
      </c>
      <c r="F34" s="19">
        <f t="shared" si="3"/>
        <v>7.82865</v>
      </c>
      <c r="G34" s="19">
        <f t="shared" si="3"/>
        <v>7.67204</v>
      </c>
      <c r="H34" s="19">
        <f t="shared" si="3"/>
        <v>7.27691</v>
      </c>
      <c r="I34" s="19">
        <f t="shared" si="3"/>
        <v>6.82663</v>
      </c>
      <c r="J34" s="19">
        <f t="shared" si="3"/>
        <v>6.7237</v>
      </c>
      <c r="K34" s="19">
        <f t="shared" si="3"/>
        <v>6.61818</v>
      </c>
      <c r="L34" s="19">
        <f t="shared" si="3"/>
        <v>6.42263</v>
      </c>
      <c r="M34" s="19">
        <f t="shared" si="3"/>
        <v>6.28937</v>
      </c>
      <c r="N34" s="19">
        <f t="shared" si="3"/>
        <v>6.095</v>
      </c>
    </row>
    <row r="35" spans="1:14" s="28" customFormat="1" ht="10.5" customHeight="1">
      <c r="A35" s="30">
        <f t="shared" si="1"/>
        <v>0.0074</v>
      </c>
      <c r="C35" s="26">
        <f t="shared" si="2"/>
        <v>20</v>
      </c>
      <c r="D35" s="19">
        <f t="shared" si="3"/>
        <v>8.61857</v>
      </c>
      <c r="E35" s="19">
        <f t="shared" si="3"/>
        <v>7.60914</v>
      </c>
      <c r="F35" s="19">
        <f t="shared" si="3"/>
        <v>7.83184</v>
      </c>
      <c r="G35" s="19">
        <f t="shared" si="3"/>
        <v>7.67516</v>
      </c>
      <c r="H35" s="19">
        <f t="shared" si="3"/>
        <v>7.27988</v>
      </c>
      <c r="I35" s="19">
        <f t="shared" si="3"/>
        <v>6.82941</v>
      </c>
      <c r="J35" s="19">
        <f t="shared" si="3"/>
        <v>6.72644</v>
      </c>
      <c r="K35" s="19">
        <f t="shared" si="3"/>
        <v>6.62088</v>
      </c>
      <c r="L35" s="19">
        <f t="shared" si="3"/>
        <v>6.42525</v>
      </c>
      <c r="M35" s="19">
        <f t="shared" si="3"/>
        <v>6.29193</v>
      </c>
      <c r="N35" s="19">
        <f t="shared" si="3"/>
        <v>6.09748</v>
      </c>
    </row>
    <row r="36" spans="1:14" s="28" customFormat="1" ht="10.5" customHeight="1">
      <c r="A36" s="30">
        <f t="shared" si="1"/>
        <v>0.0074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8.62203</v>
      </c>
      <c r="E36" s="22">
        <f t="shared" si="4"/>
        <v>7.61219</v>
      </c>
      <c r="F36" s="22">
        <f t="shared" si="4"/>
        <v>7.83503</v>
      </c>
      <c r="G36" s="22">
        <f t="shared" si="4"/>
        <v>7.67829</v>
      </c>
      <c r="H36" s="22">
        <f t="shared" si="4"/>
        <v>7.28285</v>
      </c>
      <c r="I36" s="22">
        <f t="shared" si="4"/>
        <v>6.8322</v>
      </c>
      <c r="J36" s="22">
        <f t="shared" si="4"/>
        <v>6.72918</v>
      </c>
      <c r="K36" s="22">
        <f t="shared" si="4"/>
        <v>6.62358</v>
      </c>
      <c r="L36" s="22">
        <f t="shared" si="4"/>
        <v>6.42787</v>
      </c>
      <c r="M36" s="22">
        <f t="shared" si="4"/>
        <v>6.2945</v>
      </c>
      <c r="N36" s="22">
        <f t="shared" si="4"/>
        <v>6.09997</v>
      </c>
    </row>
    <row r="37" spans="1:14" s="28" customFormat="1" ht="10.5" customHeight="1">
      <c r="A37" s="30">
        <f t="shared" si="1"/>
        <v>0.0074</v>
      </c>
      <c r="C37" s="26">
        <f t="shared" si="2"/>
        <v>22</v>
      </c>
      <c r="D37" s="19">
        <f t="shared" si="4"/>
        <v>8.62549</v>
      </c>
      <c r="E37" s="19">
        <f t="shared" si="4"/>
        <v>7.61525</v>
      </c>
      <c r="F37" s="19">
        <f t="shared" si="4"/>
        <v>7.83822</v>
      </c>
      <c r="G37" s="19">
        <f t="shared" si="4"/>
        <v>7.68142</v>
      </c>
      <c r="H37" s="19">
        <f t="shared" si="4"/>
        <v>7.28582</v>
      </c>
      <c r="I37" s="19">
        <f t="shared" si="4"/>
        <v>6.83498</v>
      </c>
      <c r="J37" s="19">
        <f t="shared" si="4"/>
        <v>6.73192</v>
      </c>
      <c r="K37" s="19">
        <f t="shared" si="4"/>
        <v>6.62628</v>
      </c>
      <c r="L37" s="19">
        <f t="shared" si="4"/>
        <v>6.43049</v>
      </c>
      <c r="M37" s="19">
        <f t="shared" si="4"/>
        <v>6.29706</v>
      </c>
      <c r="N37" s="19">
        <f t="shared" si="4"/>
        <v>6.10246</v>
      </c>
    </row>
    <row r="38" spans="1:14" s="28" customFormat="1" ht="10.5" customHeight="1">
      <c r="A38" s="30">
        <f t="shared" si="1"/>
        <v>0.0074</v>
      </c>
      <c r="C38" s="26">
        <f t="shared" si="2"/>
        <v>23</v>
      </c>
      <c r="D38" s="19">
        <f t="shared" si="4"/>
        <v>8.62895</v>
      </c>
      <c r="E38" s="19">
        <f t="shared" si="4"/>
        <v>7.6183</v>
      </c>
      <c r="F38" s="19">
        <f t="shared" si="4"/>
        <v>7.84142</v>
      </c>
      <c r="G38" s="19">
        <f t="shared" si="4"/>
        <v>7.68455</v>
      </c>
      <c r="H38" s="19">
        <f t="shared" si="4"/>
        <v>7.28879</v>
      </c>
      <c r="I38" s="19">
        <f t="shared" si="4"/>
        <v>6.83777</v>
      </c>
      <c r="J38" s="19">
        <f t="shared" si="4"/>
        <v>6.73467</v>
      </c>
      <c r="K38" s="19">
        <f t="shared" si="4"/>
        <v>6.62898</v>
      </c>
      <c r="L38" s="19">
        <f t="shared" si="4"/>
        <v>6.43311</v>
      </c>
      <c r="M38" s="19">
        <f t="shared" si="4"/>
        <v>6.29963</v>
      </c>
      <c r="N38" s="19">
        <f t="shared" si="4"/>
        <v>6.10494</v>
      </c>
    </row>
    <row r="39" spans="1:14" s="28" customFormat="1" ht="10.5" customHeight="1">
      <c r="A39" s="30">
        <f t="shared" si="1"/>
        <v>0.0074</v>
      </c>
      <c r="C39" s="21">
        <f t="shared" si="2"/>
        <v>24</v>
      </c>
      <c r="D39" s="22">
        <f t="shared" si="4"/>
        <v>8.63241</v>
      </c>
      <c r="E39" s="22">
        <f t="shared" si="4"/>
        <v>7.62136</v>
      </c>
      <c r="F39" s="22">
        <f t="shared" si="4"/>
        <v>7.84462</v>
      </c>
      <c r="G39" s="22">
        <f t="shared" si="4"/>
        <v>7.68769</v>
      </c>
      <c r="H39" s="22">
        <f t="shared" si="4"/>
        <v>7.29176</v>
      </c>
      <c r="I39" s="22">
        <f t="shared" si="4"/>
        <v>6.84056</v>
      </c>
      <c r="J39" s="22">
        <f t="shared" si="4"/>
        <v>6.73741</v>
      </c>
      <c r="K39" s="22">
        <f t="shared" si="4"/>
        <v>6.63168</v>
      </c>
      <c r="L39" s="22">
        <f t="shared" si="4"/>
        <v>6.43574</v>
      </c>
      <c r="M39" s="22">
        <f t="shared" si="4"/>
        <v>6.3022</v>
      </c>
      <c r="N39" s="22">
        <f t="shared" si="4"/>
        <v>6.10743</v>
      </c>
    </row>
    <row r="40" spans="1:14" s="28" customFormat="1" ht="10.5" customHeight="1">
      <c r="A40" s="30">
        <f t="shared" si="1"/>
        <v>0.0074</v>
      </c>
      <c r="C40" s="26">
        <f t="shared" si="2"/>
        <v>25</v>
      </c>
      <c r="D40" s="19">
        <f t="shared" si="4"/>
        <v>8.63587</v>
      </c>
      <c r="E40" s="19">
        <f t="shared" si="4"/>
        <v>7.62442</v>
      </c>
      <c r="F40" s="19">
        <f t="shared" si="4"/>
        <v>7.84782</v>
      </c>
      <c r="G40" s="19">
        <f t="shared" si="4"/>
        <v>7.69082</v>
      </c>
      <c r="H40" s="19">
        <f t="shared" si="4"/>
        <v>7.29473</v>
      </c>
      <c r="I40" s="19">
        <f t="shared" si="4"/>
        <v>6.84335</v>
      </c>
      <c r="J40" s="19">
        <f t="shared" si="4"/>
        <v>6.74016</v>
      </c>
      <c r="K40" s="19">
        <f t="shared" si="4"/>
        <v>6.63438</v>
      </c>
      <c r="L40" s="19">
        <f t="shared" si="4"/>
        <v>6.43836</v>
      </c>
      <c r="M40" s="19">
        <f t="shared" si="4"/>
        <v>6.30477</v>
      </c>
      <c r="N40" s="19">
        <f t="shared" si="4"/>
        <v>6.10992</v>
      </c>
    </row>
    <row r="41" spans="1:14" s="28" customFormat="1" ht="10.5" customHeight="1">
      <c r="A41" s="30">
        <f t="shared" si="1"/>
        <v>0.0074</v>
      </c>
      <c r="C41" s="26">
        <f t="shared" si="2"/>
        <v>26</v>
      </c>
      <c r="D41" s="19">
        <f t="shared" si="4"/>
        <v>8.63934</v>
      </c>
      <c r="E41" s="19">
        <f t="shared" si="4"/>
        <v>7.62747</v>
      </c>
      <c r="F41" s="19">
        <f t="shared" si="4"/>
        <v>7.85102</v>
      </c>
      <c r="G41" s="19">
        <f t="shared" si="4"/>
        <v>7.69396</v>
      </c>
      <c r="H41" s="19">
        <f t="shared" si="4"/>
        <v>7.2977</v>
      </c>
      <c r="I41" s="19">
        <f t="shared" si="4"/>
        <v>6.84614</v>
      </c>
      <c r="J41" s="19">
        <f t="shared" si="4"/>
        <v>6.74291</v>
      </c>
      <c r="K41" s="19">
        <f t="shared" si="4"/>
        <v>6.63709</v>
      </c>
      <c r="L41" s="19">
        <f t="shared" si="4"/>
        <v>6.44099</v>
      </c>
      <c r="M41" s="19">
        <f t="shared" si="4"/>
        <v>6.30734</v>
      </c>
      <c r="N41" s="19">
        <f t="shared" si="4"/>
        <v>6.11241</v>
      </c>
    </row>
    <row r="42" spans="1:14" s="28" customFormat="1" ht="10.5" customHeight="1">
      <c r="A42" s="30">
        <f t="shared" si="1"/>
        <v>0.0074</v>
      </c>
      <c r="C42" s="21">
        <f t="shared" si="2"/>
        <v>27</v>
      </c>
      <c r="D42" s="22">
        <f t="shared" si="4"/>
        <v>8.6428</v>
      </c>
      <c r="E42" s="22">
        <f t="shared" si="4"/>
        <v>7.63053</v>
      </c>
      <c r="F42" s="22">
        <f t="shared" si="4"/>
        <v>7.85422</v>
      </c>
      <c r="G42" s="22">
        <f t="shared" si="4"/>
        <v>7.69709</v>
      </c>
      <c r="H42" s="22">
        <f t="shared" si="4"/>
        <v>7.30068</v>
      </c>
      <c r="I42" s="22">
        <f t="shared" si="4"/>
        <v>6.84893</v>
      </c>
      <c r="J42" s="22">
        <f t="shared" si="4"/>
        <v>6.74566</v>
      </c>
      <c r="K42" s="22">
        <f t="shared" si="4"/>
        <v>6.6398</v>
      </c>
      <c r="L42" s="22">
        <f t="shared" si="4"/>
        <v>6.44361</v>
      </c>
      <c r="M42" s="22">
        <f t="shared" si="4"/>
        <v>6.30991</v>
      </c>
      <c r="N42" s="22">
        <f t="shared" si="4"/>
        <v>6.11491</v>
      </c>
    </row>
    <row r="43" spans="1:14" s="28" customFormat="1" ht="10.5" customHeight="1">
      <c r="A43" s="30">
        <f t="shared" si="1"/>
        <v>0.0074</v>
      </c>
      <c r="C43" s="26">
        <f t="shared" si="2"/>
        <v>28</v>
      </c>
      <c r="D43" s="19">
        <f t="shared" si="4"/>
        <v>8.64627</v>
      </c>
      <c r="E43" s="19">
        <f t="shared" si="4"/>
        <v>7.63359</v>
      </c>
      <c r="F43" s="19">
        <f t="shared" si="4"/>
        <v>7.85742</v>
      </c>
      <c r="G43" s="19">
        <f t="shared" si="4"/>
        <v>7.70023</v>
      </c>
      <c r="H43" s="19">
        <f t="shared" si="4"/>
        <v>7.30366</v>
      </c>
      <c r="I43" s="19">
        <f t="shared" si="4"/>
        <v>6.85172</v>
      </c>
      <c r="J43" s="19">
        <f t="shared" si="4"/>
        <v>6.74841</v>
      </c>
      <c r="K43" s="19">
        <f t="shared" si="4"/>
        <v>6.6425</v>
      </c>
      <c r="L43" s="19">
        <f t="shared" si="4"/>
        <v>6.44624</v>
      </c>
      <c r="M43" s="19">
        <f t="shared" si="4"/>
        <v>6.31248</v>
      </c>
      <c r="N43" s="19">
        <f t="shared" si="4"/>
        <v>6.1174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7160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362.6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0.0074</v>
      </c>
    </row>
    <row r="53" spans="1:14" ht="10.5" customHeight="1">
      <c r="A53" s="31"/>
      <c r="B53" s="1" t="str">
        <f>B14</f>
        <v>Hækkun vísitölu</v>
      </c>
      <c r="C53" s="13">
        <f>Verdb_raun</f>
        <v>0.0074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0.0074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5.88202</v>
      </c>
      <c r="E55" s="19">
        <f t="shared" si="6"/>
        <v>4.90865</v>
      </c>
      <c r="F55" s="19">
        <f t="shared" si="6"/>
        <v>4.65327</v>
      </c>
      <c r="G55" s="19">
        <f t="shared" si="6"/>
        <v>4.57637</v>
      </c>
      <c r="H55" s="19">
        <f t="shared" si="6"/>
        <v>4.49271</v>
      </c>
      <c r="I55" s="19">
        <f t="shared" si="6"/>
        <v>4.47139</v>
      </c>
      <c r="J55" s="19">
        <f>ROUND(100000*LVT/J$50*((1+J$51/100)^((DAYS360(J$45,$L$2)+$C55-1)/360)*((1+$A55)^(($C55-15)/30)))/100000,5)</f>
        <v>4.38714</v>
      </c>
      <c r="K55" s="19">
        <f aca="true" t="shared" si="7" ref="K55:N82">ROUND(100000*NVT/K$50*((1+K$51/100)^((DAYS360(K$45,$L$2)+$C55-1)/360)*((1+$A55)^(($C55-15)/30)))/100000,5)</f>
        <v>4.28624</v>
      </c>
      <c r="L55" s="19">
        <f t="shared" si="7"/>
        <v>4.12148</v>
      </c>
      <c r="M55" s="19">
        <f t="shared" si="7"/>
        <v>3.61508</v>
      </c>
      <c r="N55" s="19">
        <f t="shared" si="7"/>
        <v>2.78551</v>
      </c>
    </row>
    <row r="56" spans="1:14" ht="10.5" customHeight="1">
      <c r="A56" s="17">
        <f t="shared" si="5"/>
        <v>0.0074</v>
      </c>
      <c r="B56" s="32"/>
      <c r="C56" s="20">
        <f aca="true" t="shared" si="8" ref="C56:C82">C55+1</f>
        <v>2</v>
      </c>
      <c r="D56" s="19">
        <f t="shared" si="6"/>
        <v>5.88442</v>
      </c>
      <c r="E56" s="19">
        <f t="shared" si="6"/>
        <v>4.91052</v>
      </c>
      <c r="F56" s="19">
        <f t="shared" si="6"/>
        <v>4.65501</v>
      </c>
      <c r="G56" s="19">
        <f t="shared" si="6"/>
        <v>4.57808</v>
      </c>
      <c r="H56" s="19">
        <f t="shared" si="6"/>
        <v>4.49439</v>
      </c>
      <c r="I56" s="19">
        <f t="shared" si="6"/>
        <v>4.47306</v>
      </c>
      <c r="J56" s="19">
        <f t="shared" si="6"/>
        <v>4.38879</v>
      </c>
      <c r="K56" s="19">
        <f t="shared" si="7"/>
        <v>4.28785</v>
      </c>
      <c r="L56" s="19">
        <f t="shared" si="7"/>
        <v>4.12302</v>
      </c>
      <c r="M56" s="19">
        <f t="shared" si="7"/>
        <v>3.61643</v>
      </c>
      <c r="N56" s="19">
        <f t="shared" si="7"/>
        <v>2.78655</v>
      </c>
    </row>
    <row r="57" spans="1:14" ht="10.5" customHeight="1">
      <c r="A57" s="17">
        <f t="shared" si="5"/>
        <v>0.0074</v>
      </c>
      <c r="B57" s="32"/>
      <c r="C57" s="21">
        <f t="shared" si="8"/>
        <v>3</v>
      </c>
      <c r="D57" s="22">
        <f t="shared" si="6"/>
        <v>5.88682</v>
      </c>
      <c r="E57" s="22">
        <f t="shared" si="6"/>
        <v>4.9124</v>
      </c>
      <c r="F57" s="22">
        <f t="shared" si="6"/>
        <v>4.65676</v>
      </c>
      <c r="G57" s="22">
        <f t="shared" si="6"/>
        <v>4.5798</v>
      </c>
      <c r="H57" s="22">
        <f t="shared" si="6"/>
        <v>4.49608</v>
      </c>
      <c r="I57" s="22">
        <f t="shared" si="6"/>
        <v>4.47474</v>
      </c>
      <c r="J57" s="22">
        <f t="shared" si="6"/>
        <v>4.39043</v>
      </c>
      <c r="K57" s="22">
        <f t="shared" si="7"/>
        <v>4.28946</v>
      </c>
      <c r="L57" s="22">
        <f t="shared" si="7"/>
        <v>4.12457</v>
      </c>
      <c r="M57" s="22">
        <f t="shared" si="7"/>
        <v>3.61779</v>
      </c>
      <c r="N57" s="22">
        <f t="shared" si="7"/>
        <v>2.78759</v>
      </c>
    </row>
    <row r="58" spans="1:14" ht="10.5" customHeight="1">
      <c r="A58" s="17">
        <f t="shared" si="5"/>
        <v>0.0074</v>
      </c>
      <c r="B58" s="32"/>
      <c r="C58" s="20">
        <f t="shared" si="8"/>
        <v>4</v>
      </c>
      <c r="D58" s="19">
        <f t="shared" si="6"/>
        <v>5.88922</v>
      </c>
      <c r="E58" s="19">
        <f t="shared" si="6"/>
        <v>4.91427</v>
      </c>
      <c r="F58" s="19">
        <f t="shared" si="6"/>
        <v>4.6585</v>
      </c>
      <c r="G58" s="19">
        <f t="shared" si="6"/>
        <v>4.58151</v>
      </c>
      <c r="H58" s="19">
        <f t="shared" si="6"/>
        <v>4.49776</v>
      </c>
      <c r="I58" s="19">
        <f t="shared" si="6"/>
        <v>4.47641</v>
      </c>
      <c r="J58" s="19">
        <f t="shared" si="6"/>
        <v>4.39208</v>
      </c>
      <c r="K58" s="19">
        <f t="shared" si="7"/>
        <v>4.29106</v>
      </c>
      <c r="L58" s="19">
        <f t="shared" si="7"/>
        <v>4.12611</v>
      </c>
      <c r="M58" s="19">
        <f t="shared" si="7"/>
        <v>3.61914</v>
      </c>
      <c r="N58" s="19">
        <f t="shared" si="7"/>
        <v>2.78864</v>
      </c>
    </row>
    <row r="59" spans="1:14" ht="10.5" customHeight="1">
      <c r="A59" s="17">
        <f t="shared" si="5"/>
        <v>0.0074</v>
      </c>
      <c r="B59" s="32"/>
      <c r="C59" s="20">
        <f t="shared" si="8"/>
        <v>5</v>
      </c>
      <c r="D59" s="19">
        <f t="shared" si="6"/>
        <v>5.89162</v>
      </c>
      <c r="E59" s="19">
        <f t="shared" si="6"/>
        <v>4.91614</v>
      </c>
      <c r="F59" s="19">
        <f t="shared" si="6"/>
        <v>4.66025</v>
      </c>
      <c r="G59" s="19">
        <f t="shared" si="6"/>
        <v>4.58323</v>
      </c>
      <c r="H59" s="19">
        <f t="shared" si="6"/>
        <v>4.49945</v>
      </c>
      <c r="I59" s="19">
        <f t="shared" si="6"/>
        <v>4.47809</v>
      </c>
      <c r="J59" s="19">
        <f t="shared" si="6"/>
        <v>4.39372</v>
      </c>
      <c r="K59" s="19">
        <f t="shared" si="7"/>
        <v>4.29267</v>
      </c>
      <c r="L59" s="19">
        <f t="shared" si="7"/>
        <v>4.12766</v>
      </c>
      <c r="M59" s="19">
        <f t="shared" si="7"/>
        <v>3.6205</v>
      </c>
      <c r="N59" s="19">
        <f t="shared" si="7"/>
        <v>2.78968</v>
      </c>
    </row>
    <row r="60" spans="1:14" ht="10.5" customHeight="1">
      <c r="A60" s="17">
        <f t="shared" si="5"/>
        <v>0.0074</v>
      </c>
      <c r="B60" s="32"/>
      <c r="C60" s="21">
        <f t="shared" si="8"/>
        <v>6</v>
      </c>
      <c r="D60" s="22">
        <f t="shared" si="6"/>
        <v>5.89402</v>
      </c>
      <c r="E60" s="22">
        <f t="shared" si="6"/>
        <v>4.91802</v>
      </c>
      <c r="F60" s="22">
        <f t="shared" si="6"/>
        <v>4.66199</v>
      </c>
      <c r="G60" s="22">
        <f t="shared" si="6"/>
        <v>4.58495</v>
      </c>
      <c r="H60" s="22">
        <f t="shared" si="6"/>
        <v>4.50113</v>
      </c>
      <c r="I60" s="22">
        <f t="shared" si="6"/>
        <v>4.47977</v>
      </c>
      <c r="J60" s="22">
        <f t="shared" si="6"/>
        <v>4.39537</v>
      </c>
      <c r="K60" s="22">
        <f t="shared" si="7"/>
        <v>4.29428</v>
      </c>
      <c r="L60" s="22">
        <f t="shared" si="7"/>
        <v>4.12921</v>
      </c>
      <c r="M60" s="22">
        <f t="shared" si="7"/>
        <v>3.62186</v>
      </c>
      <c r="N60" s="22">
        <f t="shared" si="7"/>
        <v>2.79073</v>
      </c>
    </row>
    <row r="61" spans="1:14" ht="10.5" customHeight="1">
      <c r="A61" s="17">
        <f t="shared" si="5"/>
        <v>0.0074</v>
      </c>
      <c r="B61" s="32"/>
      <c r="C61" s="20">
        <f t="shared" si="8"/>
        <v>7</v>
      </c>
      <c r="D61" s="19">
        <f t="shared" si="6"/>
        <v>5.89643</v>
      </c>
      <c r="E61" s="19">
        <f t="shared" si="6"/>
        <v>4.91989</v>
      </c>
      <c r="F61" s="19">
        <f t="shared" si="6"/>
        <v>4.66374</v>
      </c>
      <c r="G61" s="19">
        <f t="shared" si="6"/>
        <v>4.58667</v>
      </c>
      <c r="H61" s="19">
        <f t="shared" si="6"/>
        <v>4.50282</v>
      </c>
      <c r="I61" s="19">
        <f t="shared" si="6"/>
        <v>4.48145</v>
      </c>
      <c r="J61" s="19">
        <f t="shared" si="6"/>
        <v>4.39702</v>
      </c>
      <c r="K61" s="19">
        <f t="shared" si="7"/>
        <v>4.29589</v>
      </c>
      <c r="L61" s="19">
        <f t="shared" si="7"/>
        <v>4.13075</v>
      </c>
      <c r="M61" s="19">
        <f t="shared" si="7"/>
        <v>3.62321</v>
      </c>
      <c r="N61" s="19">
        <f t="shared" si="7"/>
        <v>2.79178</v>
      </c>
    </row>
    <row r="62" spans="1:14" ht="10.5" customHeight="1">
      <c r="A62" s="17">
        <f t="shared" si="5"/>
        <v>0.0074</v>
      </c>
      <c r="B62" s="32"/>
      <c r="C62" s="20">
        <f t="shared" si="8"/>
        <v>8</v>
      </c>
      <c r="D62" s="19">
        <f t="shared" si="6"/>
        <v>5.89883</v>
      </c>
      <c r="E62" s="19">
        <f t="shared" si="6"/>
        <v>4.92177</v>
      </c>
      <c r="F62" s="19">
        <f t="shared" si="6"/>
        <v>4.66549</v>
      </c>
      <c r="G62" s="19">
        <f t="shared" si="6"/>
        <v>4.58838</v>
      </c>
      <c r="H62" s="19">
        <f t="shared" si="6"/>
        <v>4.50451</v>
      </c>
      <c r="I62" s="19">
        <f t="shared" si="6"/>
        <v>4.48313</v>
      </c>
      <c r="J62" s="19">
        <f t="shared" si="6"/>
        <v>4.39866</v>
      </c>
      <c r="K62" s="19">
        <f t="shared" si="7"/>
        <v>4.2975</v>
      </c>
      <c r="L62" s="19">
        <f t="shared" si="7"/>
        <v>4.1323</v>
      </c>
      <c r="M62" s="19">
        <f t="shared" si="7"/>
        <v>3.62457</v>
      </c>
      <c r="N62" s="19">
        <f t="shared" si="7"/>
        <v>2.79282</v>
      </c>
    </row>
    <row r="63" spans="1:14" s="25" customFormat="1" ht="10.5" customHeight="1">
      <c r="A63" s="17">
        <f t="shared" si="5"/>
        <v>0.0074</v>
      </c>
      <c r="B63" s="35"/>
      <c r="C63" s="21">
        <f t="shared" si="8"/>
        <v>9</v>
      </c>
      <c r="D63" s="22">
        <f t="shared" si="6"/>
        <v>5.90123</v>
      </c>
      <c r="E63" s="22">
        <f t="shared" si="6"/>
        <v>4.92365</v>
      </c>
      <c r="F63" s="22">
        <f t="shared" si="6"/>
        <v>4.66724</v>
      </c>
      <c r="G63" s="22">
        <f t="shared" si="6"/>
        <v>4.5901</v>
      </c>
      <c r="H63" s="22">
        <f t="shared" si="6"/>
        <v>4.50619</v>
      </c>
      <c r="I63" s="22">
        <f t="shared" si="6"/>
        <v>4.48481</v>
      </c>
      <c r="J63" s="22">
        <f t="shared" si="6"/>
        <v>4.40031</v>
      </c>
      <c r="K63" s="22">
        <f t="shared" si="7"/>
        <v>4.29911</v>
      </c>
      <c r="L63" s="22">
        <f t="shared" si="7"/>
        <v>4.13385</v>
      </c>
      <c r="M63" s="22">
        <f t="shared" si="7"/>
        <v>3.62593</v>
      </c>
      <c r="N63" s="22">
        <f t="shared" si="7"/>
        <v>2.79387</v>
      </c>
    </row>
    <row r="64" spans="1:14" s="25" customFormat="1" ht="10.5" customHeight="1">
      <c r="A64" s="17">
        <f t="shared" si="5"/>
        <v>0.0074</v>
      </c>
      <c r="B64" s="35"/>
      <c r="C64" s="24">
        <f t="shared" si="8"/>
        <v>10</v>
      </c>
      <c r="D64" s="19">
        <f t="shared" si="6"/>
        <v>5.90364</v>
      </c>
      <c r="E64" s="19">
        <f t="shared" si="6"/>
        <v>4.92552</v>
      </c>
      <c r="F64" s="19">
        <f t="shared" si="6"/>
        <v>4.66899</v>
      </c>
      <c r="G64" s="19">
        <f t="shared" si="6"/>
        <v>4.59182</v>
      </c>
      <c r="H64" s="19">
        <f t="shared" si="6"/>
        <v>4.50788</v>
      </c>
      <c r="I64" s="19">
        <f t="shared" si="6"/>
        <v>4.48649</v>
      </c>
      <c r="J64" s="19">
        <f t="shared" si="6"/>
        <v>4.40196</v>
      </c>
      <c r="K64" s="19">
        <f t="shared" si="7"/>
        <v>4.30072</v>
      </c>
      <c r="L64" s="19">
        <f t="shared" si="7"/>
        <v>4.1354</v>
      </c>
      <c r="M64" s="19">
        <f t="shared" si="7"/>
        <v>3.62729</v>
      </c>
      <c r="N64" s="19">
        <f t="shared" si="7"/>
        <v>2.79491</v>
      </c>
    </row>
    <row r="65" spans="1:14" s="28" customFormat="1" ht="10.5" customHeight="1">
      <c r="A65" s="29">
        <f t="shared" si="5"/>
        <v>0.0074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5.90605</v>
      </c>
      <c r="E65" s="19">
        <f t="shared" si="9"/>
        <v>4.9274</v>
      </c>
      <c r="F65" s="19">
        <f t="shared" si="9"/>
        <v>4.67074</v>
      </c>
      <c r="G65" s="19">
        <f t="shared" si="9"/>
        <v>4.59354</v>
      </c>
      <c r="H65" s="19">
        <f t="shared" si="9"/>
        <v>4.50957</v>
      </c>
      <c r="I65" s="19">
        <f t="shared" si="9"/>
        <v>4.48817</v>
      </c>
      <c r="J65" s="19">
        <f t="shared" si="9"/>
        <v>4.40361</v>
      </c>
      <c r="K65" s="19">
        <f t="shared" si="7"/>
        <v>4.30233</v>
      </c>
      <c r="L65" s="19">
        <f t="shared" si="7"/>
        <v>4.13695</v>
      </c>
      <c r="M65" s="19">
        <f t="shared" si="7"/>
        <v>3.62865</v>
      </c>
      <c r="N65" s="19">
        <f t="shared" si="7"/>
        <v>2.79596</v>
      </c>
    </row>
    <row r="66" spans="1:14" s="28" customFormat="1" ht="10.5" customHeight="1">
      <c r="A66" s="29">
        <f t="shared" si="5"/>
        <v>0.0074</v>
      </c>
      <c r="B66" s="36"/>
      <c r="C66" s="21">
        <f t="shared" si="8"/>
        <v>12</v>
      </c>
      <c r="D66" s="22">
        <f t="shared" si="9"/>
        <v>5.90845</v>
      </c>
      <c r="E66" s="22">
        <f t="shared" si="9"/>
        <v>4.92928</v>
      </c>
      <c r="F66" s="22">
        <f t="shared" si="9"/>
        <v>4.67249</v>
      </c>
      <c r="G66" s="22">
        <f t="shared" si="9"/>
        <v>4.59527</v>
      </c>
      <c r="H66" s="22">
        <f t="shared" si="9"/>
        <v>4.51126</v>
      </c>
      <c r="I66" s="22">
        <f t="shared" si="9"/>
        <v>4.48985</v>
      </c>
      <c r="J66" s="22">
        <f t="shared" si="9"/>
        <v>4.40526</v>
      </c>
      <c r="K66" s="22">
        <f t="shared" si="7"/>
        <v>4.30395</v>
      </c>
      <c r="L66" s="22">
        <f t="shared" si="7"/>
        <v>4.1385</v>
      </c>
      <c r="M66" s="22">
        <f t="shared" si="7"/>
        <v>3.63001</v>
      </c>
      <c r="N66" s="22">
        <f t="shared" si="7"/>
        <v>2.79701</v>
      </c>
    </row>
    <row r="67" spans="1:14" s="28" customFormat="1" ht="10.5" customHeight="1">
      <c r="A67" s="29">
        <f t="shared" si="5"/>
        <v>0.0074</v>
      </c>
      <c r="B67" s="36"/>
      <c r="C67" s="24">
        <f t="shared" si="8"/>
        <v>13</v>
      </c>
      <c r="D67" s="19">
        <f t="shared" si="9"/>
        <v>5.91086</v>
      </c>
      <c r="E67" s="19">
        <f t="shared" si="9"/>
        <v>4.93116</v>
      </c>
      <c r="F67" s="19">
        <f t="shared" si="9"/>
        <v>4.67424</v>
      </c>
      <c r="G67" s="19">
        <f t="shared" si="9"/>
        <v>4.59699</v>
      </c>
      <c r="H67" s="19">
        <f t="shared" si="9"/>
        <v>4.51295</v>
      </c>
      <c r="I67" s="19">
        <f t="shared" si="9"/>
        <v>4.49153</v>
      </c>
      <c r="J67" s="19">
        <f t="shared" si="9"/>
        <v>4.40691</v>
      </c>
      <c r="K67" s="19">
        <f t="shared" si="7"/>
        <v>4.30556</v>
      </c>
      <c r="L67" s="19">
        <f t="shared" si="7"/>
        <v>4.14005</v>
      </c>
      <c r="M67" s="19">
        <f t="shared" si="7"/>
        <v>3.63137</v>
      </c>
      <c r="N67" s="19">
        <f t="shared" si="7"/>
        <v>2.79806</v>
      </c>
    </row>
    <row r="68" spans="1:14" s="28" customFormat="1" ht="10.5" customHeight="1">
      <c r="A68" s="30">
        <f t="shared" si="5"/>
        <v>0.0074</v>
      </c>
      <c r="B68" s="36"/>
      <c r="C68" s="24">
        <f t="shared" si="8"/>
        <v>14</v>
      </c>
      <c r="D68" s="19">
        <f t="shared" si="9"/>
        <v>5.91327</v>
      </c>
      <c r="E68" s="19">
        <f t="shared" si="9"/>
        <v>4.93304</v>
      </c>
      <c r="F68" s="19">
        <f t="shared" si="9"/>
        <v>4.67599</v>
      </c>
      <c r="G68" s="19">
        <f t="shared" si="9"/>
        <v>4.59871</v>
      </c>
      <c r="H68" s="19">
        <f t="shared" si="9"/>
        <v>4.51464</v>
      </c>
      <c r="I68" s="19">
        <f t="shared" si="9"/>
        <v>4.49322</v>
      </c>
      <c r="J68" s="19">
        <f t="shared" si="9"/>
        <v>4.40856</v>
      </c>
      <c r="K68" s="19">
        <f t="shared" si="7"/>
        <v>4.30717</v>
      </c>
      <c r="L68" s="19">
        <f t="shared" si="7"/>
        <v>4.1416</v>
      </c>
      <c r="M68" s="19">
        <f t="shared" si="7"/>
        <v>3.63273</v>
      </c>
      <c r="N68" s="19">
        <f t="shared" si="7"/>
        <v>2.79911</v>
      </c>
    </row>
    <row r="69" spans="1:14" s="28" customFormat="1" ht="10.5" customHeight="1">
      <c r="A69" s="30">
        <f t="shared" si="5"/>
        <v>0.0074</v>
      </c>
      <c r="B69" s="36"/>
      <c r="C69" s="21">
        <f t="shared" si="8"/>
        <v>15</v>
      </c>
      <c r="D69" s="22">
        <f t="shared" si="9"/>
        <v>5.91568</v>
      </c>
      <c r="E69" s="22">
        <f t="shared" si="9"/>
        <v>4.93492</v>
      </c>
      <c r="F69" s="22">
        <f t="shared" si="9"/>
        <v>4.67774</v>
      </c>
      <c r="G69" s="22">
        <f t="shared" si="9"/>
        <v>4.60043</v>
      </c>
      <c r="H69" s="22">
        <f t="shared" si="9"/>
        <v>4.51633</v>
      </c>
      <c r="I69" s="22">
        <f t="shared" si="9"/>
        <v>4.4949</v>
      </c>
      <c r="J69" s="22">
        <f t="shared" si="9"/>
        <v>4.41022</v>
      </c>
      <c r="K69" s="22">
        <f t="shared" si="7"/>
        <v>4.30879</v>
      </c>
      <c r="L69" s="22">
        <f t="shared" si="7"/>
        <v>4.14315</v>
      </c>
      <c r="M69" s="22">
        <f t="shared" si="7"/>
        <v>3.63409</v>
      </c>
      <c r="N69" s="22">
        <f t="shared" si="7"/>
        <v>2.80016</v>
      </c>
    </row>
    <row r="70" spans="1:14" s="28" customFormat="1" ht="10.5" customHeight="1">
      <c r="A70" s="30">
        <f t="shared" si="5"/>
        <v>0.0074</v>
      </c>
      <c r="B70" s="36"/>
      <c r="C70" s="24">
        <f>C69+1</f>
        <v>16</v>
      </c>
      <c r="D70" s="19">
        <f t="shared" si="9"/>
        <v>5.9181</v>
      </c>
      <c r="E70" s="19">
        <f t="shared" si="9"/>
        <v>4.93681</v>
      </c>
      <c r="F70" s="19">
        <f t="shared" si="9"/>
        <v>4.67949</v>
      </c>
      <c r="G70" s="19">
        <f t="shared" si="9"/>
        <v>4.60216</v>
      </c>
      <c r="H70" s="19">
        <f t="shared" si="9"/>
        <v>4.51803</v>
      </c>
      <c r="I70" s="19">
        <f t="shared" si="9"/>
        <v>4.49659</v>
      </c>
      <c r="J70" s="19">
        <f t="shared" si="9"/>
        <v>4.41187</v>
      </c>
      <c r="K70" s="19">
        <f t="shared" si="7"/>
        <v>4.3104</v>
      </c>
      <c r="L70" s="19">
        <f t="shared" si="7"/>
        <v>4.14471</v>
      </c>
      <c r="M70" s="19">
        <f t="shared" si="7"/>
        <v>3.63545</v>
      </c>
      <c r="N70" s="19">
        <f t="shared" si="7"/>
        <v>2.8012</v>
      </c>
    </row>
    <row r="71" spans="1:14" s="28" customFormat="1" ht="10.5" customHeight="1">
      <c r="A71" s="30">
        <f t="shared" si="5"/>
        <v>0.0074</v>
      </c>
      <c r="B71" s="36"/>
      <c r="C71" s="24">
        <f t="shared" si="8"/>
        <v>17</v>
      </c>
      <c r="D71" s="19">
        <f t="shared" si="9"/>
        <v>5.92051</v>
      </c>
      <c r="E71" s="19">
        <f t="shared" si="9"/>
        <v>4.93869</v>
      </c>
      <c r="F71" s="19">
        <f t="shared" si="9"/>
        <v>4.68125</v>
      </c>
      <c r="G71" s="19">
        <f t="shared" si="9"/>
        <v>4.60388</v>
      </c>
      <c r="H71" s="19">
        <f t="shared" si="9"/>
        <v>4.51972</v>
      </c>
      <c r="I71" s="19">
        <f t="shared" si="9"/>
        <v>4.49827</v>
      </c>
      <c r="J71" s="19">
        <f t="shared" si="9"/>
        <v>4.41352</v>
      </c>
      <c r="K71" s="19">
        <f t="shared" si="7"/>
        <v>4.31202</v>
      </c>
      <c r="L71" s="19">
        <f t="shared" si="7"/>
        <v>4.14626</v>
      </c>
      <c r="M71" s="19">
        <f t="shared" si="7"/>
        <v>3.63682</v>
      </c>
      <c r="N71" s="19">
        <f t="shared" si="7"/>
        <v>2.80225</v>
      </c>
    </row>
    <row r="72" spans="1:14" s="28" customFormat="1" ht="10.5" customHeight="1">
      <c r="A72" s="30">
        <f t="shared" si="5"/>
        <v>0.0074</v>
      </c>
      <c r="B72" s="36"/>
      <c r="C72" s="21">
        <f t="shared" si="8"/>
        <v>18</v>
      </c>
      <c r="D72" s="22">
        <f t="shared" si="9"/>
        <v>5.92292</v>
      </c>
      <c r="E72" s="22">
        <f t="shared" si="9"/>
        <v>4.94057</v>
      </c>
      <c r="F72" s="22">
        <f t="shared" si="9"/>
        <v>4.683</v>
      </c>
      <c r="G72" s="22">
        <f t="shared" si="9"/>
        <v>4.60561</v>
      </c>
      <c r="H72" s="22">
        <f t="shared" si="9"/>
        <v>4.52141</v>
      </c>
      <c r="I72" s="22">
        <f t="shared" si="9"/>
        <v>4.49996</v>
      </c>
      <c r="J72" s="22">
        <f t="shared" si="9"/>
        <v>4.41518</v>
      </c>
      <c r="K72" s="22">
        <f t="shared" si="7"/>
        <v>4.31363</v>
      </c>
      <c r="L72" s="22">
        <f t="shared" si="7"/>
        <v>4.14781</v>
      </c>
      <c r="M72" s="22">
        <f t="shared" si="7"/>
        <v>3.63818</v>
      </c>
      <c r="N72" s="22">
        <f t="shared" si="7"/>
        <v>2.8033</v>
      </c>
    </row>
    <row r="73" spans="1:14" s="28" customFormat="1" ht="10.5" customHeight="1">
      <c r="A73" s="30">
        <f t="shared" si="5"/>
        <v>0.0074</v>
      </c>
      <c r="B73" s="36"/>
      <c r="C73" s="24">
        <f t="shared" si="8"/>
        <v>19</v>
      </c>
      <c r="D73" s="19">
        <f t="shared" si="9"/>
        <v>5.92534</v>
      </c>
      <c r="E73" s="19">
        <f t="shared" si="9"/>
        <v>4.94246</v>
      </c>
      <c r="F73" s="19">
        <f t="shared" si="9"/>
        <v>4.68476</v>
      </c>
      <c r="G73" s="19">
        <f t="shared" si="9"/>
        <v>4.60733</v>
      </c>
      <c r="H73" s="19">
        <f t="shared" si="9"/>
        <v>4.52311</v>
      </c>
      <c r="I73" s="19">
        <f t="shared" si="9"/>
        <v>4.50164</v>
      </c>
      <c r="J73" s="19">
        <f t="shared" si="9"/>
        <v>4.41683</v>
      </c>
      <c r="K73" s="19">
        <f t="shared" si="7"/>
        <v>4.31525</v>
      </c>
      <c r="L73" s="19">
        <f t="shared" si="7"/>
        <v>4.14937</v>
      </c>
      <c r="M73" s="19">
        <f t="shared" si="7"/>
        <v>3.63954</v>
      </c>
      <c r="N73" s="19">
        <f t="shared" si="7"/>
        <v>2.80436</v>
      </c>
    </row>
    <row r="74" spans="1:14" s="28" customFormat="1" ht="10.5" customHeight="1">
      <c r="A74" s="30">
        <f t="shared" si="5"/>
        <v>0.0074</v>
      </c>
      <c r="B74" s="36"/>
      <c r="C74" s="24">
        <f t="shared" si="8"/>
        <v>20</v>
      </c>
      <c r="D74" s="19">
        <f t="shared" si="9"/>
        <v>5.92775</v>
      </c>
      <c r="E74" s="19">
        <f t="shared" si="9"/>
        <v>4.94434</v>
      </c>
      <c r="F74" s="19">
        <f t="shared" si="9"/>
        <v>4.68651</v>
      </c>
      <c r="G74" s="19">
        <f t="shared" si="9"/>
        <v>4.60906</v>
      </c>
      <c r="H74" s="19">
        <f t="shared" si="9"/>
        <v>4.5248</v>
      </c>
      <c r="I74" s="19">
        <f t="shared" si="9"/>
        <v>4.50333</v>
      </c>
      <c r="J74" s="19">
        <f t="shared" si="9"/>
        <v>4.41849</v>
      </c>
      <c r="K74" s="19">
        <f t="shared" si="7"/>
        <v>4.31687</v>
      </c>
      <c r="L74" s="19">
        <f t="shared" si="7"/>
        <v>4.15092</v>
      </c>
      <c r="M74" s="19">
        <f t="shared" si="7"/>
        <v>3.64091</v>
      </c>
      <c r="N74" s="19">
        <f t="shared" si="7"/>
        <v>2.80541</v>
      </c>
    </row>
    <row r="75" spans="1:14" s="28" customFormat="1" ht="10.5" customHeight="1">
      <c r="A75" s="30">
        <f t="shared" si="5"/>
        <v>0.0074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5.93017</v>
      </c>
      <c r="E75" s="22">
        <f t="shared" si="10"/>
        <v>4.94623</v>
      </c>
      <c r="F75" s="22">
        <f t="shared" si="10"/>
        <v>4.68827</v>
      </c>
      <c r="G75" s="22">
        <f t="shared" si="10"/>
        <v>4.61079</v>
      </c>
      <c r="H75" s="22">
        <f t="shared" si="10"/>
        <v>4.5265</v>
      </c>
      <c r="I75" s="22">
        <f t="shared" si="10"/>
        <v>4.50502</v>
      </c>
      <c r="J75" s="22">
        <f t="shared" si="10"/>
        <v>4.42014</v>
      </c>
      <c r="K75" s="22">
        <f t="shared" si="7"/>
        <v>4.31848</v>
      </c>
      <c r="L75" s="22">
        <f t="shared" si="7"/>
        <v>4.15248</v>
      </c>
      <c r="M75" s="22">
        <f t="shared" si="7"/>
        <v>3.64227</v>
      </c>
      <c r="N75" s="22">
        <f t="shared" si="7"/>
        <v>2.80646</v>
      </c>
    </row>
    <row r="76" spans="1:14" s="28" customFormat="1" ht="10.5" customHeight="1">
      <c r="A76" s="30">
        <f t="shared" si="5"/>
        <v>0.0074</v>
      </c>
      <c r="B76" s="36"/>
      <c r="C76" s="24">
        <f t="shared" si="8"/>
        <v>22</v>
      </c>
      <c r="D76" s="19">
        <f t="shared" si="10"/>
        <v>5.93259</v>
      </c>
      <c r="E76" s="19">
        <f t="shared" si="10"/>
        <v>4.94811</v>
      </c>
      <c r="F76" s="19">
        <f t="shared" si="10"/>
        <v>4.69003</v>
      </c>
      <c r="G76" s="19">
        <f t="shared" si="10"/>
        <v>4.61252</v>
      </c>
      <c r="H76" s="19">
        <f t="shared" si="10"/>
        <v>4.5282</v>
      </c>
      <c r="I76" s="19">
        <f t="shared" si="10"/>
        <v>4.50671</v>
      </c>
      <c r="J76" s="19">
        <f t="shared" si="10"/>
        <v>4.4218</v>
      </c>
      <c r="K76" s="19">
        <f t="shared" si="7"/>
        <v>4.3201</v>
      </c>
      <c r="L76" s="19">
        <f t="shared" si="7"/>
        <v>4.15403</v>
      </c>
      <c r="M76" s="19">
        <f t="shared" si="7"/>
        <v>3.64363</v>
      </c>
      <c r="N76" s="19">
        <f t="shared" si="7"/>
        <v>2.80751</v>
      </c>
    </row>
    <row r="77" spans="1:14" s="28" customFormat="1" ht="10.5" customHeight="1">
      <c r="A77" s="30">
        <f t="shared" si="5"/>
        <v>0.0074</v>
      </c>
      <c r="B77" s="36"/>
      <c r="C77" s="24">
        <f t="shared" si="8"/>
        <v>23</v>
      </c>
      <c r="D77" s="19">
        <f t="shared" si="10"/>
        <v>5.93501</v>
      </c>
      <c r="E77" s="19">
        <f t="shared" si="10"/>
        <v>4.95</v>
      </c>
      <c r="F77" s="19">
        <f t="shared" si="10"/>
        <v>4.69178</v>
      </c>
      <c r="G77" s="19">
        <f t="shared" si="10"/>
        <v>4.61424</v>
      </c>
      <c r="H77" s="19">
        <f t="shared" si="10"/>
        <v>4.52989</v>
      </c>
      <c r="I77" s="19">
        <f t="shared" si="10"/>
        <v>4.50839</v>
      </c>
      <c r="J77" s="19">
        <f t="shared" si="10"/>
        <v>4.42345</v>
      </c>
      <c r="K77" s="19">
        <f t="shared" si="7"/>
        <v>4.32172</v>
      </c>
      <c r="L77" s="19">
        <f t="shared" si="7"/>
        <v>4.15559</v>
      </c>
      <c r="M77" s="19">
        <f t="shared" si="7"/>
        <v>3.645</v>
      </c>
      <c r="N77" s="19">
        <f t="shared" si="7"/>
        <v>2.80856</v>
      </c>
    </row>
    <row r="78" spans="1:14" s="28" customFormat="1" ht="10.5" customHeight="1">
      <c r="A78" s="30">
        <f t="shared" si="5"/>
        <v>0.0074</v>
      </c>
      <c r="B78" s="36"/>
      <c r="C78" s="21">
        <f t="shared" si="8"/>
        <v>24</v>
      </c>
      <c r="D78" s="22">
        <f t="shared" si="10"/>
        <v>5.93743</v>
      </c>
      <c r="E78" s="22">
        <f t="shared" si="10"/>
        <v>4.95189</v>
      </c>
      <c r="F78" s="22">
        <f t="shared" si="10"/>
        <v>4.69354</v>
      </c>
      <c r="G78" s="22">
        <f t="shared" si="10"/>
        <v>4.61597</v>
      </c>
      <c r="H78" s="22">
        <f t="shared" si="10"/>
        <v>4.53159</v>
      </c>
      <c r="I78" s="22">
        <f t="shared" si="10"/>
        <v>4.51008</v>
      </c>
      <c r="J78" s="22">
        <f t="shared" si="10"/>
        <v>4.42511</v>
      </c>
      <c r="K78" s="22">
        <f t="shared" si="7"/>
        <v>4.32334</v>
      </c>
      <c r="L78" s="22">
        <f t="shared" si="7"/>
        <v>4.15715</v>
      </c>
      <c r="M78" s="22">
        <f t="shared" si="7"/>
        <v>3.64637</v>
      </c>
      <c r="N78" s="22">
        <f t="shared" si="7"/>
        <v>2.80961</v>
      </c>
    </row>
    <row r="79" spans="1:14" s="28" customFormat="1" ht="10.5" customHeight="1">
      <c r="A79" s="30">
        <f t="shared" si="5"/>
        <v>0.0074</v>
      </c>
      <c r="B79" s="36"/>
      <c r="C79" s="24">
        <f t="shared" si="8"/>
        <v>25</v>
      </c>
      <c r="D79" s="19">
        <f t="shared" si="10"/>
        <v>5.93985</v>
      </c>
      <c r="E79" s="19">
        <f t="shared" si="10"/>
        <v>4.95378</v>
      </c>
      <c r="F79" s="19">
        <f t="shared" si="10"/>
        <v>4.6953</v>
      </c>
      <c r="G79" s="19">
        <f t="shared" si="10"/>
        <v>4.6177</v>
      </c>
      <c r="H79" s="19">
        <f t="shared" si="10"/>
        <v>4.53329</v>
      </c>
      <c r="I79" s="19">
        <f t="shared" si="10"/>
        <v>4.51177</v>
      </c>
      <c r="J79" s="19">
        <f t="shared" si="10"/>
        <v>4.42677</v>
      </c>
      <c r="K79" s="19">
        <f t="shared" si="7"/>
        <v>4.32496</v>
      </c>
      <c r="L79" s="19">
        <f t="shared" si="7"/>
        <v>4.15871</v>
      </c>
      <c r="M79" s="19">
        <f t="shared" si="7"/>
        <v>3.64773</v>
      </c>
      <c r="N79" s="19">
        <f t="shared" si="7"/>
        <v>2.81067</v>
      </c>
    </row>
    <row r="80" spans="1:14" s="28" customFormat="1" ht="10.5" customHeight="1">
      <c r="A80" s="30">
        <f t="shared" si="5"/>
        <v>0.0074</v>
      </c>
      <c r="B80" s="36"/>
      <c r="C80" s="24">
        <f t="shared" si="8"/>
        <v>26</v>
      </c>
      <c r="D80" s="19">
        <f t="shared" si="10"/>
        <v>5.94227</v>
      </c>
      <c r="E80" s="19">
        <f t="shared" si="10"/>
        <v>4.95567</v>
      </c>
      <c r="F80" s="19">
        <f t="shared" si="10"/>
        <v>4.69706</v>
      </c>
      <c r="G80" s="19">
        <f t="shared" si="10"/>
        <v>4.61943</v>
      </c>
      <c r="H80" s="19">
        <f t="shared" si="10"/>
        <v>4.53499</v>
      </c>
      <c r="I80" s="19">
        <f t="shared" si="10"/>
        <v>4.51346</v>
      </c>
      <c r="J80" s="19">
        <f t="shared" si="10"/>
        <v>4.42843</v>
      </c>
      <c r="K80" s="19">
        <f t="shared" si="7"/>
        <v>4.32658</v>
      </c>
      <c r="L80" s="19">
        <f t="shared" si="7"/>
        <v>4.16026</v>
      </c>
      <c r="M80" s="19">
        <f t="shared" si="7"/>
        <v>3.6491</v>
      </c>
      <c r="N80" s="19">
        <f t="shared" si="7"/>
        <v>2.81172</v>
      </c>
    </row>
    <row r="81" spans="1:14" s="28" customFormat="1" ht="10.5" customHeight="1">
      <c r="A81" s="30">
        <f t="shared" si="5"/>
        <v>0.0074</v>
      </c>
      <c r="B81" s="36"/>
      <c r="C81" s="21">
        <f t="shared" si="8"/>
        <v>27</v>
      </c>
      <c r="D81" s="22">
        <f t="shared" si="10"/>
        <v>5.94469</v>
      </c>
      <c r="E81" s="22">
        <f t="shared" si="10"/>
        <v>4.95756</v>
      </c>
      <c r="F81" s="22">
        <f t="shared" si="10"/>
        <v>4.69882</v>
      </c>
      <c r="G81" s="22">
        <f t="shared" si="10"/>
        <v>4.62116</v>
      </c>
      <c r="H81" s="22">
        <f t="shared" si="10"/>
        <v>4.53669</v>
      </c>
      <c r="I81" s="22">
        <f t="shared" si="10"/>
        <v>4.51516</v>
      </c>
      <c r="J81" s="22">
        <f t="shared" si="10"/>
        <v>4.43009</v>
      </c>
      <c r="K81" s="22">
        <f t="shared" si="7"/>
        <v>4.3282</v>
      </c>
      <c r="L81" s="22">
        <f t="shared" si="7"/>
        <v>4.16182</v>
      </c>
      <c r="M81" s="22">
        <f t="shared" si="7"/>
        <v>3.65047</v>
      </c>
      <c r="N81" s="22">
        <f t="shared" si="7"/>
        <v>2.81277</v>
      </c>
    </row>
    <row r="82" spans="1:14" s="28" customFormat="1" ht="10.5" customHeight="1">
      <c r="A82" s="30">
        <f t="shared" si="5"/>
        <v>0.0074</v>
      </c>
      <c r="B82" s="36"/>
      <c r="C82" s="24">
        <f t="shared" si="8"/>
        <v>28</v>
      </c>
      <c r="D82" s="19">
        <f t="shared" si="10"/>
        <v>5.94711</v>
      </c>
      <c r="E82" s="19">
        <f t="shared" si="10"/>
        <v>4.95945</v>
      </c>
      <c r="F82" s="19">
        <f t="shared" si="10"/>
        <v>4.70058</v>
      </c>
      <c r="G82" s="19">
        <f t="shared" si="10"/>
        <v>4.6229</v>
      </c>
      <c r="H82" s="19">
        <f t="shared" si="10"/>
        <v>4.53839</v>
      </c>
      <c r="I82" s="19">
        <f t="shared" si="10"/>
        <v>4.51685</v>
      </c>
      <c r="J82" s="19">
        <f t="shared" si="10"/>
        <v>4.43175</v>
      </c>
      <c r="K82" s="19">
        <f t="shared" si="7"/>
        <v>4.32982</v>
      </c>
      <c r="L82" s="19">
        <f t="shared" si="7"/>
        <v>4.16338</v>
      </c>
      <c r="M82" s="19">
        <f t="shared" si="7"/>
        <v>3.65183</v>
      </c>
      <c r="N82" s="19">
        <f t="shared" si="7"/>
        <v>2.81383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2403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2010-10-28T08:58:14Z</dcterms:created>
  <dcterms:modified xsi:type="dcterms:W3CDTF">2010-10-28T10:03:22Z</dcterms:modified>
  <cp:category/>
  <cp:version/>
  <cp:contentType/>
  <cp:contentStatus/>
</cp:coreProperties>
</file>